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aed883c807b462d/Attachments/Desktop/"/>
    </mc:Choice>
  </mc:AlternateContent>
  <xr:revisionPtr revIDLastSave="14" documentId="8_{4E8072C5-9A93-4C88-A98C-8DFF1C5131D6}" xr6:coauthVersionLast="47" xr6:coauthVersionMax="47" xr10:uidLastSave="{818776AC-DB1B-46E2-97BB-56D89E272C5D}"/>
  <bookViews>
    <workbookView xWindow="-110" yWindow="-110" windowWidth="25820" windowHeight="15500" xr2:uid="{5203E113-C70A-4DC0-A495-9EB1F22A99C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  <c r="B18" i="1" s="1"/>
  <c r="B19" i="1" s="1"/>
  <c r="C11" i="1"/>
  <c r="D11" i="1" s="1"/>
  <c r="E11" i="1" s="1"/>
  <c r="F11" i="1" s="1"/>
  <c r="G11" i="1" s="1"/>
  <c r="H11" i="1" s="1"/>
  <c r="I11" i="1" s="1"/>
  <c r="J11" i="1" s="1"/>
  <c r="K11" i="1" s="1"/>
  <c r="B5" i="1"/>
  <c r="C5" i="1" s="1"/>
  <c r="D5" i="1" s="1"/>
  <c r="E5" i="1" s="1"/>
  <c r="F5" i="1" s="1"/>
  <c r="G5" i="1" s="1"/>
  <c r="H5" i="1" s="1"/>
  <c r="I5" i="1" s="1"/>
  <c r="J5" i="1" s="1"/>
  <c r="K5" i="1" s="1"/>
  <c r="L5" i="1" s="1"/>
  <c r="C17" i="1" l="1"/>
  <c r="C18" i="1" s="1"/>
  <c r="C19" i="1" s="1"/>
  <c r="D17" i="1" l="1"/>
  <c r="D18" i="1" s="1"/>
  <c r="D19" i="1" s="1"/>
  <c r="E17" i="1" l="1"/>
  <c r="E18" i="1" s="1"/>
  <c r="E19" i="1" s="1"/>
  <c r="F17" i="1" l="1"/>
  <c r="F18" i="1" s="1"/>
  <c r="F19" i="1" s="1"/>
  <c r="G17" i="1" l="1"/>
  <c r="G18" i="1" s="1"/>
  <c r="G19" i="1" s="1"/>
  <c r="H17" i="1" l="1"/>
  <c r="H18" i="1" s="1"/>
  <c r="H19" i="1" s="1"/>
  <c r="I17" i="1" l="1"/>
  <c r="I18" i="1" s="1"/>
  <c r="I19" i="1" s="1"/>
  <c r="J17" i="1" l="1"/>
  <c r="J18" i="1" s="1"/>
  <c r="J19" i="1" s="1"/>
  <c r="K17" i="1" l="1"/>
  <c r="K18" i="1" s="1"/>
  <c r="K19" i="1" s="1"/>
  <c r="L17" i="1" l="1"/>
  <c r="L18" i="1" s="1"/>
  <c r="L19" i="1" s="1"/>
  <c r="M17" i="1" l="1"/>
  <c r="M18" i="1" s="1"/>
  <c r="M19" i="1" s="1"/>
</calcChain>
</file>

<file path=xl/sharedStrings.xml><?xml version="1.0" encoding="utf-8"?>
<sst xmlns="http://schemas.openxmlformats.org/spreadsheetml/2006/main" count="81" uniqueCount="36">
  <si>
    <t>Explorer Golden Gate</t>
  </si>
  <si>
    <t>Desired</t>
  </si>
  <si>
    <t>Required</t>
  </si>
  <si>
    <t xml:space="preserve">Capital </t>
  </si>
  <si>
    <t>starting</t>
  </si>
  <si>
    <t>income</t>
  </si>
  <si>
    <t>175 days</t>
  </si>
  <si>
    <t>monthly</t>
  </si>
  <si>
    <t>daily</t>
  </si>
  <si>
    <t>Basic Blackjack</t>
  </si>
  <si>
    <t>Starting</t>
  </si>
  <si>
    <t>capital</t>
  </si>
  <si>
    <t>140 days</t>
  </si>
  <si>
    <t>daily income</t>
  </si>
  <si>
    <t>monthly income</t>
  </si>
  <si>
    <t>compounding</t>
  </si>
  <si>
    <t>35 days</t>
  </si>
  <si>
    <t>70 days</t>
  </si>
  <si>
    <t>105 days</t>
  </si>
  <si>
    <t>210 days</t>
  </si>
  <si>
    <t>245 days</t>
  </si>
  <si>
    <t>280 days</t>
  </si>
  <si>
    <t>315 days</t>
  </si>
  <si>
    <t>350 days</t>
  </si>
  <si>
    <t>28 days</t>
  </si>
  <si>
    <t>84 days</t>
  </si>
  <si>
    <t>56 days</t>
  </si>
  <si>
    <t>112 days</t>
  </si>
  <si>
    <t>168 days</t>
  </si>
  <si>
    <t>196 days</t>
  </si>
  <si>
    <t>224 days</t>
  </si>
  <si>
    <t>252 days</t>
  </si>
  <si>
    <t>385 days</t>
  </si>
  <si>
    <t>420 days</t>
  </si>
  <si>
    <t>Example: Pro Plan Stars earning 3.5% weekdays increasing benefits.</t>
  </si>
  <si>
    <t>Note that the maximum in EGG is $20,000 and so a more beneficial plan would be joined once $20,000 has been reached, and again at $100,000.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</si>
</sst>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409]* #,##0.00_ ;_-[$$-409]* \-#,##0.00\ ;_-[$$-409]* &quot;-&quot;??_ ;_-@_ "/>
  </numFmts>
  <fonts count="7" x14ac:knownFonts="1">
    <font>
      <sz val="11"/>
      <color theme="1"/>
      <name val="Calibri"/>
      <family val="2"/>
      <scheme val="minor"/>
    </font>
    <font>
      <b/>
      <sz val="15"/>
      <color rgb="FFFF0000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5"/>
      <color theme="4" tint="-0.249977111117893"/>
      <name val="Calibri"/>
      <family val="2"/>
      <scheme val="minor"/>
    </font>
    <font>
      <sz val="15"/>
      <color theme="4" tint="-0.24997711111789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  <xf numFmtId="164" fontId="2" fillId="2" borderId="0" xfId="0" applyNumberFormat="1" applyFont="1" applyFill="1"/>
    <xf numFmtId="164" fontId="2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164" fontId="5" fillId="2" borderId="0" xfId="0" applyNumberFormat="1" applyFont="1" applyFill="1"/>
    <xf numFmtId="164" fontId="5" fillId="0" borderId="0" xfId="0" applyNumberFormat="1" applyFont="1"/>
    <xf numFmtId="164" fontId="3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D2DD1-3FEB-4386-89F8-76E416AA10E0}">
  <dimension ref="A1:M22"/>
  <sheetViews>
    <sheetView tabSelected="1" workbookViewId="0">
      <selection activeCell="A17" sqref="A17"/>
    </sheetView>
  </sheetViews>
  <sheetFormatPr defaultRowHeight="19.5" x14ac:dyDescent="0.45"/>
  <cols>
    <col min="1" max="1" width="25.6328125" style="2" bestFit="1" customWidth="1"/>
    <col min="2" max="3" width="14.81640625" style="2" bestFit="1" customWidth="1"/>
    <col min="4" max="12" width="16.54296875" style="2" bestFit="1" customWidth="1"/>
    <col min="13" max="13" width="18.26953125" style="2" bestFit="1" customWidth="1"/>
    <col min="14" max="16384" width="8.7265625" style="2"/>
  </cols>
  <sheetData>
    <row r="1" spans="1:13" x14ac:dyDescent="0.45">
      <c r="A1" s="1" t="s">
        <v>0</v>
      </c>
    </row>
    <row r="2" spans="1:13" s="3" customFormat="1" x14ac:dyDescent="0.45">
      <c r="A2" s="3" t="s">
        <v>1</v>
      </c>
      <c r="B2" s="3" t="s">
        <v>2</v>
      </c>
      <c r="C2" s="3" t="s">
        <v>3</v>
      </c>
      <c r="D2" s="3" t="s">
        <v>4</v>
      </c>
      <c r="E2" s="3" t="s">
        <v>4</v>
      </c>
      <c r="F2" s="3" t="s">
        <v>4</v>
      </c>
      <c r="G2" s="3" t="s">
        <v>4</v>
      </c>
      <c r="H2" s="3" t="s">
        <v>4</v>
      </c>
      <c r="I2" s="3" t="s">
        <v>4</v>
      </c>
      <c r="J2" s="3" t="s">
        <v>4</v>
      </c>
      <c r="K2" s="3" t="s">
        <v>4</v>
      </c>
      <c r="L2" s="3" t="s">
        <v>4</v>
      </c>
    </row>
    <row r="3" spans="1:13" s="3" customFormat="1" x14ac:dyDescent="0.45">
      <c r="A3" s="3" t="s">
        <v>5</v>
      </c>
      <c r="B3" s="3" t="s">
        <v>5</v>
      </c>
      <c r="C3" s="3" t="s">
        <v>16</v>
      </c>
      <c r="D3" s="3" t="s">
        <v>17</v>
      </c>
      <c r="E3" s="3" t="s">
        <v>18</v>
      </c>
      <c r="F3" s="3" t="s">
        <v>12</v>
      </c>
      <c r="G3" s="3" t="s">
        <v>6</v>
      </c>
      <c r="H3" s="3" t="s">
        <v>19</v>
      </c>
      <c r="I3" s="3" t="s">
        <v>20</v>
      </c>
      <c r="J3" s="3" t="s">
        <v>21</v>
      </c>
      <c r="K3" s="3" t="s">
        <v>22</v>
      </c>
      <c r="L3" s="3" t="s">
        <v>23</v>
      </c>
    </row>
    <row r="4" spans="1:13" s="3" customFormat="1" x14ac:dyDescent="0.45">
      <c r="A4" s="3" t="s">
        <v>7</v>
      </c>
      <c r="B4" s="3" t="s">
        <v>8</v>
      </c>
      <c r="C4" s="4">
        <v>2.7E-2</v>
      </c>
      <c r="D4" s="3">
        <v>1.675</v>
      </c>
    </row>
    <row r="5" spans="1:13" x14ac:dyDescent="0.45">
      <c r="A5" s="5">
        <v>5000</v>
      </c>
      <c r="B5" s="6">
        <f>A5/30</f>
        <v>166.66666666666666</v>
      </c>
      <c r="C5" s="6">
        <f>IF(B5/C4&lt;1000,1000,B5/C4)</f>
        <v>6172.8395061728388</v>
      </c>
      <c r="D5" s="6">
        <f>IF(C5/$D$4&lt;1000,0,C5/$D$4)</f>
        <v>3685.2773171181125</v>
      </c>
      <c r="E5" s="6">
        <f t="shared" ref="E5:L5" si="0">IF(D5/$D$4&lt;1000,0,D5/$D$4)</f>
        <v>2200.1655624585746</v>
      </c>
      <c r="F5" s="6">
        <f t="shared" si="0"/>
        <v>1313.531679079746</v>
      </c>
      <c r="G5" s="6">
        <f t="shared" si="0"/>
        <v>0</v>
      </c>
      <c r="H5" s="6">
        <f t="shared" si="0"/>
        <v>0</v>
      </c>
      <c r="I5" s="6">
        <f t="shared" si="0"/>
        <v>0</v>
      </c>
      <c r="J5" s="6">
        <f t="shared" si="0"/>
        <v>0</v>
      </c>
      <c r="K5" s="6">
        <f t="shared" si="0"/>
        <v>0</v>
      </c>
      <c r="L5" s="6">
        <f t="shared" si="0"/>
        <v>0</v>
      </c>
    </row>
    <row r="7" spans="1:13" x14ac:dyDescent="0.45">
      <c r="A7" s="7" t="s">
        <v>9</v>
      </c>
    </row>
    <row r="8" spans="1:13" s="3" customFormat="1" x14ac:dyDescent="0.45">
      <c r="A8" s="8" t="s">
        <v>10</v>
      </c>
      <c r="B8" s="8" t="s">
        <v>2</v>
      </c>
      <c r="C8" s="8" t="s">
        <v>3</v>
      </c>
      <c r="D8" s="8" t="s">
        <v>4</v>
      </c>
      <c r="E8" s="8" t="s">
        <v>4</v>
      </c>
      <c r="F8" s="8" t="s">
        <v>4</v>
      </c>
      <c r="G8" s="8" t="s">
        <v>4</v>
      </c>
      <c r="H8" s="8" t="s">
        <v>4</v>
      </c>
      <c r="I8" s="8" t="s">
        <v>4</v>
      </c>
      <c r="J8" s="8" t="s">
        <v>4</v>
      </c>
      <c r="K8" s="8" t="s">
        <v>4</v>
      </c>
    </row>
    <row r="9" spans="1:13" s="3" customFormat="1" x14ac:dyDescent="0.45">
      <c r="A9" s="8" t="s">
        <v>11</v>
      </c>
      <c r="B9" s="8" t="s">
        <v>11</v>
      </c>
      <c r="C9" s="8" t="s">
        <v>24</v>
      </c>
      <c r="D9" s="8" t="s">
        <v>26</v>
      </c>
      <c r="E9" s="8" t="s">
        <v>25</v>
      </c>
      <c r="F9" s="8" t="s">
        <v>27</v>
      </c>
      <c r="G9" s="8" t="s">
        <v>12</v>
      </c>
      <c r="H9" s="8" t="s">
        <v>28</v>
      </c>
      <c r="I9" s="8" t="s">
        <v>29</v>
      </c>
      <c r="J9" s="8" t="s">
        <v>30</v>
      </c>
      <c r="K9" s="8" t="s">
        <v>31</v>
      </c>
    </row>
    <row r="10" spans="1:13" s="3" customFormat="1" x14ac:dyDescent="0.45">
      <c r="A10" s="8"/>
      <c r="B10" s="8"/>
      <c r="C10" s="9">
        <v>2.1999999999999999E-2</v>
      </c>
      <c r="D10" s="8">
        <v>1.44</v>
      </c>
      <c r="E10" s="8"/>
      <c r="F10" s="8"/>
      <c r="G10" s="8"/>
      <c r="H10" s="8"/>
      <c r="I10" s="8"/>
      <c r="J10" s="8"/>
      <c r="K10" s="8"/>
    </row>
    <row r="11" spans="1:13" x14ac:dyDescent="0.45">
      <c r="A11" s="10">
        <v>50</v>
      </c>
      <c r="B11" s="11">
        <v>1000</v>
      </c>
      <c r="C11" s="11">
        <f>A11*$D$10</f>
        <v>72</v>
      </c>
      <c r="D11" s="11">
        <f>+IF(C11&gt;999,0,C11*$D$10)</f>
        <v>103.67999999999999</v>
      </c>
      <c r="E11" s="11">
        <f>+IF(D11&gt;999,0,D11*$D$10)</f>
        <v>149.29919999999998</v>
      </c>
      <c r="F11" s="11">
        <f t="shared" ref="F11:K11" si="1">+IF(E11&gt;999,0,E11*$D$10)</f>
        <v>214.99084799999997</v>
      </c>
      <c r="G11" s="11">
        <f t="shared" si="1"/>
        <v>309.58682111999997</v>
      </c>
      <c r="H11" s="11">
        <f t="shared" si="1"/>
        <v>445.80502241279993</v>
      </c>
      <c r="I11" s="11">
        <f t="shared" si="1"/>
        <v>641.95923227443188</v>
      </c>
      <c r="J11" s="11">
        <f t="shared" si="1"/>
        <v>924.42129447518187</v>
      </c>
      <c r="K11" s="11">
        <f t="shared" si="1"/>
        <v>1331.1666640442618</v>
      </c>
    </row>
    <row r="13" spans="1:13" x14ac:dyDescent="0.45">
      <c r="A13" s="1" t="s">
        <v>0</v>
      </c>
    </row>
    <row r="14" spans="1:13" s="3" customFormat="1" x14ac:dyDescent="0.45">
      <c r="A14" s="3" t="s">
        <v>10</v>
      </c>
      <c r="B14" s="3" t="s">
        <v>3</v>
      </c>
      <c r="C14" s="3" t="s">
        <v>4</v>
      </c>
      <c r="D14" s="3" t="s">
        <v>15</v>
      </c>
      <c r="E14" s="3" t="s">
        <v>15</v>
      </c>
      <c r="F14" s="3" t="s">
        <v>15</v>
      </c>
      <c r="G14" s="3" t="s">
        <v>15</v>
      </c>
      <c r="H14" s="3" t="s">
        <v>15</v>
      </c>
      <c r="I14" s="3" t="s">
        <v>15</v>
      </c>
      <c r="J14" s="3" t="s">
        <v>15</v>
      </c>
      <c r="K14" s="3" t="s">
        <v>15</v>
      </c>
      <c r="L14" s="3" t="s">
        <v>15</v>
      </c>
      <c r="M14" s="3" t="s">
        <v>15</v>
      </c>
    </row>
    <row r="15" spans="1:13" s="3" customFormat="1" x14ac:dyDescent="0.45">
      <c r="A15" s="3" t="s">
        <v>11</v>
      </c>
      <c r="B15" s="3" t="s">
        <v>16</v>
      </c>
      <c r="C15" s="3" t="s">
        <v>17</v>
      </c>
      <c r="D15" s="3" t="s">
        <v>18</v>
      </c>
      <c r="E15" s="3" t="s">
        <v>12</v>
      </c>
      <c r="F15" s="3" t="s">
        <v>6</v>
      </c>
      <c r="G15" s="3" t="s">
        <v>19</v>
      </c>
      <c r="H15" s="3" t="s">
        <v>20</v>
      </c>
      <c r="I15" s="3" t="s">
        <v>21</v>
      </c>
      <c r="J15" s="3" t="s">
        <v>22</v>
      </c>
      <c r="K15" s="3" t="s">
        <v>23</v>
      </c>
      <c r="L15" s="3" t="s">
        <v>32</v>
      </c>
      <c r="M15" s="3" t="s">
        <v>33</v>
      </c>
    </row>
    <row r="16" spans="1:13" s="3" customFormat="1" x14ac:dyDescent="0.45">
      <c r="B16" s="4">
        <v>2.1999999999999999E-2</v>
      </c>
      <c r="C16" s="3">
        <v>1.675</v>
      </c>
    </row>
    <row r="17" spans="1:13" x14ac:dyDescent="0.45">
      <c r="A17" s="5">
        <v>1000</v>
      </c>
      <c r="B17" s="6">
        <f>A17*$C16</f>
        <v>1675</v>
      </c>
      <c r="C17" s="6">
        <f t="shared" ref="C17:M17" si="2">B17*$C16</f>
        <v>2805.625</v>
      </c>
      <c r="D17" s="6">
        <f t="shared" si="2"/>
        <v>4699.421875</v>
      </c>
      <c r="E17" s="6">
        <f t="shared" si="2"/>
        <v>7871.5316406250004</v>
      </c>
      <c r="F17" s="6">
        <f t="shared" si="2"/>
        <v>13184.815498046875</v>
      </c>
      <c r="G17" s="6">
        <f t="shared" si="2"/>
        <v>22084.565959228516</v>
      </c>
      <c r="H17" s="6">
        <f t="shared" si="2"/>
        <v>36991.647981707763</v>
      </c>
      <c r="I17" s="6">
        <f t="shared" si="2"/>
        <v>61961.010369360505</v>
      </c>
      <c r="J17" s="6">
        <f t="shared" si="2"/>
        <v>103784.69236867885</v>
      </c>
      <c r="K17" s="6">
        <f t="shared" si="2"/>
        <v>173839.35971753707</v>
      </c>
      <c r="L17" s="6">
        <f t="shared" si="2"/>
        <v>291180.92752687458</v>
      </c>
      <c r="M17" s="6">
        <f t="shared" si="2"/>
        <v>487728.05360751494</v>
      </c>
    </row>
    <row r="18" spans="1:13" x14ac:dyDescent="0.45">
      <c r="A18" s="12" t="s">
        <v>13</v>
      </c>
      <c r="B18" s="6">
        <f>B17*$B16</f>
        <v>36.849999999999994</v>
      </c>
      <c r="C18" s="6">
        <f>C17*$B16</f>
        <v>61.723749999999995</v>
      </c>
      <c r="D18" s="6">
        <f>D17*$B16</f>
        <v>103.38728125</v>
      </c>
      <c r="E18" s="6">
        <f t="shared" ref="E18:M18" si="3">E17*$B16</f>
        <v>173.17369609375001</v>
      </c>
      <c r="F18" s="6">
        <f t="shared" si="3"/>
        <v>290.06594095703122</v>
      </c>
      <c r="G18" s="6">
        <f t="shared" si="3"/>
        <v>485.86045110302729</v>
      </c>
      <c r="H18" s="6">
        <f t="shared" si="3"/>
        <v>813.81625559757072</v>
      </c>
      <c r="I18" s="6">
        <f t="shared" si="3"/>
        <v>1363.1422281259311</v>
      </c>
      <c r="J18" s="6">
        <f t="shared" si="3"/>
        <v>2283.2632321109345</v>
      </c>
      <c r="K18" s="6">
        <f t="shared" si="3"/>
        <v>3824.4659137858152</v>
      </c>
      <c r="L18" s="6">
        <f t="shared" si="3"/>
        <v>6405.9804055912409</v>
      </c>
      <c r="M18" s="6">
        <f t="shared" si="3"/>
        <v>10730.017179365328</v>
      </c>
    </row>
    <row r="19" spans="1:13" x14ac:dyDescent="0.45">
      <c r="A19" s="13" t="s">
        <v>14</v>
      </c>
      <c r="B19" s="6">
        <f>B18*(30/7)*5</f>
        <v>789.64285714285688</v>
      </c>
      <c r="C19" s="6">
        <f>C18*(30/7)*5</f>
        <v>1322.6517857142856</v>
      </c>
      <c r="D19" s="6">
        <f>D18*(30/7)*5</f>
        <v>2215.4417410714286</v>
      </c>
      <c r="E19" s="6">
        <f t="shared" ref="E19:M19" si="4">E18*(30/7)*5</f>
        <v>3710.8649162946431</v>
      </c>
      <c r="F19" s="6">
        <f t="shared" si="4"/>
        <v>6215.6987347935265</v>
      </c>
      <c r="G19" s="6">
        <f t="shared" si="4"/>
        <v>10411.295380779156</v>
      </c>
      <c r="H19" s="6">
        <f t="shared" si="4"/>
        <v>17438.919762805086</v>
      </c>
      <c r="I19" s="6">
        <f t="shared" si="4"/>
        <v>29210.190602698523</v>
      </c>
      <c r="J19" s="6">
        <f t="shared" si="4"/>
        <v>48927.069259520023</v>
      </c>
      <c r="K19" s="6">
        <f t="shared" si="4"/>
        <v>81952.841009696043</v>
      </c>
      <c r="L19" s="6">
        <f t="shared" si="4"/>
        <v>137271.00869124089</v>
      </c>
      <c r="M19" s="6">
        <f t="shared" si="4"/>
        <v>229928.93955782845</v>
      </c>
    </row>
    <row r="20" spans="1:13" x14ac:dyDescent="0.45">
      <c r="B20" s="6"/>
    </row>
    <row r="21" spans="1:13" x14ac:dyDescent="0.45">
      <c r="A21" s="2" t="s">
        <v>35</v>
      </c>
    </row>
    <row r="22" spans="1:13" x14ac:dyDescent="0.45">
      <c r="A22" s="2" t="s">
        <v>34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Frame</dc:creator>
  <cp:lastModifiedBy>Graham Frame</cp:lastModifiedBy>
  <dcterms:created xsi:type="dcterms:W3CDTF">2026-02-07T11:20:09Z</dcterms:created>
  <dcterms:modified xsi:type="dcterms:W3CDTF">2026-02-09T18:51:18Z</dcterms:modified>
</cp:coreProperties>
</file>